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我的雲端硬碟\培德會計室\B.註冊學雜費-4110學雜費收入\111學年度\"/>
    </mc:Choice>
  </mc:AlternateContent>
  <xr:revisionPtr revIDLastSave="0" documentId="8_{76883678-92B7-4A08-BF79-07B4177922B6}" xr6:coauthVersionLast="47" xr6:coauthVersionMax="47" xr10:uidLastSave="{00000000-0000-0000-0000-000000000000}"/>
  <bookViews>
    <workbookView xWindow="-28908" yWindow="-108" windowWidth="29016" windowHeight="15816" xr2:uid="{BF50BD92-AA8C-4198-9CAF-A470BA8510F6}"/>
  </bookViews>
  <sheets>
    <sheet name="工作表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16" i="1"/>
  <c r="B15" i="1"/>
  <c r="B14" i="1"/>
  <c r="B13" i="1"/>
  <c r="B12" i="1"/>
  <c r="B11" i="1"/>
  <c r="B10" i="1"/>
  <c r="B9" i="1"/>
  <c r="B8" i="1"/>
  <c r="B6" i="1"/>
  <c r="B5" i="1"/>
  <c r="D16" i="1" l="1"/>
  <c r="D15" i="1"/>
  <c r="D14" i="1"/>
  <c r="D13" i="1"/>
  <c r="D12" i="1"/>
  <c r="C11" i="1"/>
  <c r="D11" i="1" s="1"/>
  <c r="D10" i="1"/>
  <c r="D9" i="1"/>
  <c r="D8" i="1"/>
  <c r="D7" i="1"/>
  <c r="D6" i="1"/>
  <c r="D5" i="1" l="1"/>
</calcChain>
</file>

<file path=xl/sharedStrings.xml><?xml version="1.0" encoding="utf-8"?>
<sst xmlns="http://schemas.openxmlformats.org/spreadsheetml/2006/main" count="18" uniqueCount="18">
  <si>
    <t>培德學校財團法人基隆市培德工業家事高級中等學校</t>
    <phoneticPr fontId="3" type="noConversion"/>
  </si>
  <si>
    <t>項目</t>
    <phoneticPr fontId="3" type="noConversion"/>
  </si>
  <si>
    <t>收入</t>
    <phoneticPr fontId="3" type="noConversion"/>
  </si>
  <si>
    <t>支出</t>
    <phoneticPr fontId="3" type="noConversion"/>
  </si>
  <si>
    <t>餘額</t>
    <phoneticPr fontId="3" type="noConversion"/>
  </si>
  <si>
    <t>代辦實作材料費</t>
  </si>
  <si>
    <t>代辦實習工具</t>
  </si>
  <si>
    <t>代辦服裝費</t>
  </si>
  <si>
    <t>代辦交通車費</t>
  </si>
  <si>
    <t>代辦團體保險費</t>
  </si>
  <si>
    <t>代辦家長會費</t>
  </si>
  <si>
    <t>代辦健康檢查費</t>
  </si>
  <si>
    <t>代辦蒸飯費</t>
    <phoneticPr fontId="3" type="noConversion"/>
  </si>
  <si>
    <t>代辦班級費</t>
  </si>
  <si>
    <t>代辦社團費</t>
  </si>
  <si>
    <t>代辦書籍費</t>
  </si>
  <si>
    <t>代辦冷氣維護費</t>
  </si>
  <si>
    <t>111學年度學生各項代收代辦費用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</si>
</sst>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3" fontId="4" fillId="0" borderId="1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25105;&#30340;&#38642;&#31471;&#30828;&#30879;\&#22521;&#24503;&#26371;&#35336;&#23460;\B.&#35387;&#20874;&#23416;&#38620;&#36027;-4110&#23416;&#38620;&#36027;&#25910;&#20837;\111&#23416;&#24180;&#24230;\111-1&#35387;&#20874;&#21934;\111-1&#35387;&#20874;&#25910;&#20837;&#9733;.xlsx" TargetMode="External"/><Relationship Id="rId1" Type="http://schemas.openxmlformats.org/officeDocument/2006/relationships/externalLinkPath" Target="111-1&#35387;&#20874;&#21934;/111-1&#35387;&#20874;&#25910;&#20837;&#9733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25105;&#30340;&#38642;&#31471;&#30828;&#30879;\&#22521;&#24503;&#26371;&#35336;&#23460;\B.&#35387;&#20874;&#23416;&#38620;&#36027;-4110&#23416;&#38620;&#36027;&#25910;&#20837;\111&#23416;&#24180;&#24230;\111-2&#35387;&#20874;&#21934;\111-2&#35387;&#20874;&#25910;&#20837;&#9733;.xlsx" TargetMode="External"/><Relationship Id="rId1" Type="http://schemas.openxmlformats.org/officeDocument/2006/relationships/externalLinkPath" Target="111-2&#35387;&#20874;&#21934;/111-2&#35387;&#20874;&#25910;&#20837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分錄"/>
      <sheetName val="收入明細"/>
      <sheetName val="學生名單-表頭"/>
      <sheetName val="特殊生"/>
      <sheetName val="學生名單 "/>
      <sheetName val="111-1國教署補助  (2)"/>
      <sheetName val="111-1代辦明細  "/>
      <sheetName val="111-1註冊表 "/>
      <sheetName val="110-2國教署補助 "/>
      <sheetName val="110-2代辦明細  "/>
      <sheetName val="110-2註冊表 "/>
      <sheetName val="扣教育部補助名細-實際補助"/>
      <sheetName val="110-1代辦明細 "/>
      <sheetName val="110學雜費-Data"/>
      <sheetName val="110-1國教署補助"/>
      <sheetName val="110-1註冊表"/>
      <sheetName val="各項補助"/>
      <sheetName val="各項補助表"/>
      <sheetName val="特殊身分"/>
      <sheetName val="補助名冊"/>
    </sheetNames>
    <sheetDataSet>
      <sheetData sheetId="0"/>
      <sheetData sheetId="1"/>
      <sheetData sheetId="2">
        <row r="20">
          <cell r="D20">
            <v>425000</v>
          </cell>
        </row>
        <row r="21">
          <cell r="D21">
            <v>64400</v>
          </cell>
        </row>
        <row r="22">
          <cell r="D22">
            <v>9700</v>
          </cell>
        </row>
        <row r="23">
          <cell r="D23">
            <v>28000</v>
          </cell>
        </row>
        <row r="24">
          <cell r="D24">
            <v>4850</v>
          </cell>
        </row>
        <row r="25">
          <cell r="D25">
            <v>19400</v>
          </cell>
        </row>
        <row r="26">
          <cell r="D26">
            <v>10670</v>
          </cell>
        </row>
        <row r="27">
          <cell r="D27">
            <v>19400</v>
          </cell>
        </row>
      </sheetData>
      <sheetData sheetId="3"/>
      <sheetData sheetId="4">
        <row r="100">
          <cell r="L100">
            <v>239119</v>
          </cell>
          <cell r="M100">
            <v>14700</v>
          </cell>
          <cell r="P100">
            <v>117500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分錄"/>
      <sheetName val="收入明細"/>
      <sheetName val="學生名單-表頭"/>
      <sheetName val="特殊生"/>
      <sheetName val="學生名單 "/>
      <sheetName val="111-2代辦明細   "/>
      <sheetName val="111-2國教署補助  "/>
      <sheetName val="111-2註冊表"/>
      <sheetName val="111-1國教署補助  (2)"/>
      <sheetName val="111-1代辦明細  "/>
      <sheetName val="111-1註冊表 "/>
      <sheetName val="110-2國教署補助 "/>
      <sheetName val="110-2代辦明細  "/>
      <sheetName val="110-2註冊表 "/>
      <sheetName val="扣教育部補助名細-實際補助"/>
      <sheetName val="110-1代辦明細 "/>
      <sheetName val="110學雜費-Data"/>
      <sheetName val="110-1國教署補助"/>
      <sheetName val="110-1註冊表"/>
      <sheetName val="各項補助"/>
      <sheetName val="各項補助表"/>
      <sheetName val="特殊身分"/>
      <sheetName val="補助名冊"/>
    </sheetNames>
    <sheetDataSet>
      <sheetData sheetId="0"/>
      <sheetData sheetId="1"/>
      <sheetData sheetId="2">
        <row r="22">
          <cell r="D22">
            <v>382500</v>
          </cell>
        </row>
        <row r="23">
          <cell r="D23">
            <v>29700</v>
          </cell>
        </row>
        <row r="24">
          <cell r="D24">
            <v>9100</v>
          </cell>
        </row>
        <row r="25">
          <cell r="D25">
            <v>4550</v>
          </cell>
        </row>
        <row r="26">
          <cell r="D26">
            <v>18200</v>
          </cell>
        </row>
        <row r="27">
          <cell r="D27">
            <v>10010</v>
          </cell>
        </row>
        <row r="28">
          <cell r="D28">
            <v>18200</v>
          </cell>
        </row>
      </sheetData>
      <sheetData sheetId="3"/>
      <sheetData sheetId="4">
        <row r="94">
          <cell r="L94">
            <v>152195</v>
          </cell>
          <cell r="M94">
            <v>13475</v>
          </cell>
          <cell r="P94">
            <v>126000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E5AA-1224-4BA9-A977-B28628448043}">
  <dimension ref="A1:D16"/>
  <sheetViews>
    <sheetView tabSelected="1" workbookViewId="0">
      <selection activeCell="C17" sqref="C17"/>
    </sheetView>
  </sheetViews>
  <sheetFormatPr defaultColWidth="28.33203125" defaultRowHeight="28.8" customHeight="1" x14ac:dyDescent="0.3"/>
  <sheetData>
    <row r="1" spans="1:4" ht="28.8" customHeight="1" x14ac:dyDescent="0.4">
      <c r="A1" s="5" t="s">
        <v>0</v>
      </c>
      <c r="B1" s="5"/>
      <c r="C1" s="5"/>
      <c r="D1" s="5"/>
    </row>
    <row r="2" spans="1:4" ht="28.8" customHeight="1" x14ac:dyDescent="0.4">
      <c r="A2" s="5" t="s">
        <v>17</v>
      </c>
      <c r="B2" s="5"/>
      <c r="C2" s="5"/>
      <c r="D2" s="5"/>
    </row>
    <row r="3" spans="1:4" ht="28.8" customHeight="1" x14ac:dyDescent="0.4">
      <c r="A3" s="1"/>
      <c r="B3" s="1"/>
      <c r="C3" s="1"/>
      <c r="D3" s="1"/>
    </row>
    <row r="4" spans="1:4" ht="28.8" customHeight="1" x14ac:dyDescent="0.4">
      <c r="A4" s="2" t="s">
        <v>1</v>
      </c>
      <c r="B4" s="2" t="s">
        <v>2</v>
      </c>
      <c r="C4" s="2" t="s">
        <v>3</v>
      </c>
      <c r="D4" s="2" t="s">
        <v>4</v>
      </c>
    </row>
    <row r="5" spans="1:4" ht="28.8" customHeight="1" x14ac:dyDescent="0.4">
      <c r="A5" s="3" t="s">
        <v>5</v>
      </c>
      <c r="B5" s="4">
        <f>'[1]學生名單-表頭'!$D$20+'[2]學生名單-表頭'!$D$22</f>
        <v>807500</v>
      </c>
      <c r="C5" s="4">
        <v>391195</v>
      </c>
      <c r="D5" s="4">
        <f>B5-C5</f>
        <v>416305</v>
      </c>
    </row>
    <row r="6" spans="1:4" ht="28.8" customHeight="1" x14ac:dyDescent="0.4">
      <c r="A6" s="3" t="s">
        <v>6</v>
      </c>
      <c r="B6" s="4">
        <f>'[2]學生名單-表頭'!$D$23+'[1]學生名單-表頭'!$D$21</f>
        <v>94100</v>
      </c>
      <c r="C6" s="4">
        <v>54580</v>
      </c>
      <c r="D6" s="4">
        <f t="shared" ref="D6:D16" si="0">B6-C6</f>
        <v>39520</v>
      </c>
    </row>
    <row r="7" spans="1:4" ht="28.8" customHeight="1" x14ac:dyDescent="0.4">
      <c r="A7" s="3" t="s">
        <v>7</v>
      </c>
      <c r="B7" s="4">
        <v>220560</v>
      </c>
      <c r="C7" s="4">
        <v>121240</v>
      </c>
      <c r="D7" s="4">
        <f t="shared" si="0"/>
        <v>99320</v>
      </c>
    </row>
    <row r="8" spans="1:4" ht="28.8" customHeight="1" x14ac:dyDescent="0.4">
      <c r="A8" s="3" t="s">
        <v>8</v>
      </c>
      <c r="B8" s="4">
        <f>'[1]學生名單 '!$P$100+'[2]學生名單 '!$P$94</f>
        <v>243500</v>
      </c>
      <c r="C8" s="4">
        <f>B8</f>
        <v>243500</v>
      </c>
      <c r="D8" s="4">
        <f t="shared" si="0"/>
        <v>0</v>
      </c>
    </row>
    <row r="9" spans="1:4" ht="28.8" customHeight="1" x14ac:dyDescent="0.4">
      <c r="A9" s="3" t="s">
        <v>9</v>
      </c>
      <c r="B9" s="4">
        <f>'[2]學生名單 '!$M$94+'[1]學生名單 '!$M$100</f>
        <v>28175</v>
      </c>
      <c r="C9" s="4">
        <v>28000</v>
      </c>
      <c r="D9" s="4">
        <f t="shared" si="0"/>
        <v>175</v>
      </c>
    </row>
    <row r="10" spans="1:4" ht="28.8" customHeight="1" x14ac:dyDescent="0.4">
      <c r="A10" s="3" t="s">
        <v>10</v>
      </c>
      <c r="B10" s="4">
        <f>'[1]學生名單-表頭'!$D$22+'[2]學生名單-表頭'!$D$24</f>
        <v>18800</v>
      </c>
      <c r="C10" s="4">
        <v>0</v>
      </c>
      <c r="D10" s="4">
        <f t="shared" si="0"/>
        <v>18800</v>
      </c>
    </row>
    <row r="11" spans="1:4" ht="28.8" customHeight="1" x14ac:dyDescent="0.4">
      <c r="A11" s="3" t="s">
        <v>11</v>
      </c>
      <c r="B11" s="4">
        <f>'[1]學生名單-表頭'!$D$23</f>
        <v>28000</v>
      </c>
      <c r="C11" s="4">
        <f t="shared" ref="C6:C16" si="1">B11</f>
        <v>28000</v>
      </c>
      <c r="D11" s="4">
        <f t="shared" si="0"/>
        <v>0</v>
      </c>
    </row>
    <row r="12" spans="1:4" ht="28.8" customHeight="1" x14ac:dyDescent="0.4">
      <c r="A12" s="3" t="s">
        <v>12</v>
      </c>
      <c r="B12" s="4">
        <f>'[1]學生名單-表頭'!$D$26+'[2]學生名單-表頭'!$D$27</f>
        <v>20680</v>
      </c>
      <c r="C12" s="4">
        <v>11782</v>
      </c>
      <c r="D12" s="4">
        <f t="shared" si="0"/>
        <v>8898</v>
      </c>
    </row>
    <row r="13" spans="1:4" ht="28.8" customHeight="1" x14ac:dyDescent="0.4">
      <c r="A13" s="3" t="s">
        <v>13</v>
      </c>
      <c r="B13" s="4">
        <f>'[2]學生名單-表頭'!$D$25+'[1]學生名單-表頭'!$D$24</f>
        <v>9400</v>
      </c>
      <c r="C13" s="4">
        <v>66</v>
      </c>
      <c r="D13" s="4">
        <f t="shared" si="0"/>
        <v>9334</v>
      </c>
    </row>
    <row r="14" spans="1:4" ht="28.8" customHeight="1" x14ac:dyDescent="0.4">
      <c r="A14" s="3" t="s">
        <v>14</v>
      </c>
      <c r="B14" s="4">
        <f>'[1]學生名單-表頭'!$D$25+'[2]學生名單-表頭'!$D$26</f>
        <v>37600</v>
      </c>
      <c r="C14" s="4">
        <v>19400</v>
      </c>
      <c r="D14" s="4">
        <f t="shared" si="0"/>
        <v>18200</v>
      </c>
    </row>
    <row r="15" spans="1:4" ht="28.8" customHeight="1" x14ac:dyDescent="0.4">
      <c r="A15" s="3" t="s">
        <v>15</v>
      </c>
      <c r="B15" s="4">
        <f>'[2]學生名單 '!$L$94+'[1]學生名單 '!$L$100</f>
        <v>391314</v>
      </c>
      <c r="C15" s="4">
        <v>0</v>
      </c>
      <c r="D15" s="4">
        <f t="shared" si="0"/>
        <v>391314</v>
      </c>
    </row>
    <row r="16" spans="1:4" ht="28.8" customHeight="1" x14ac:dyDescent="0.4">
      <c r="A16" s="3" t="s">
        <v>16</v>
      </c>
      <c r="B16" s="4">
        <f>'[1]學生名單-表頭'!$D$27+'[2]學生名單-表頭'!$D$28</f>
        <v>37600</v>
      </c>
      <c r="C16" s="4">
        <v>19466</v>
      </c>
      <c r="D16" s="4">
        <f t="shared" si="0"/>
        <v>18134</v>
      </c>
    </row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Ron</dc:creator>
  <cp:lastModifiedBy>Jacky Ron</cp:lastModifiedBy>
  <dcterms:created xsi:type="dcterms:W3CDTF">2023-04-07T01:09:28Z</dcterms:created>
  <dcterms:modified xsi:type="dcterms:W3CDTF">2023-04-07T01:22:52Z</dcterms:modified>
</cp:coreProperties>
</file>